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600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<sst xmlns="http://schemas.openxmlformats.org/spreadsheetml/2006/main" count="519" uniqueCount="503">
  <si>
    <t>Chỉ tiêu</t>
  </si>
  <si>
    <t>Mã chỉ tiêu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</si>
  <si>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</si>
  <si>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</si>
  <si>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</si>
  <si>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</si>
  <si>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</si>
  <si>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</si>
  <si>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</si>
  <si>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</si>
  <si>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</si>
  <si>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</si>
  <si>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</si>
  <si>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</si>
  <si>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</si>
  <si>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</si>
  <si>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</si>
  <si>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</si>
  <si>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</si>
  <si>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</si>
  <si>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</si>
  <si>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</si>
  <si>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</si>
  <si>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</si>
  <si>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</si>
  <si>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</si>
  <si>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</si>
  <si>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</si>
  <si>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</si>
  <si>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</si>
  <si>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</si>
  <si>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</si>
  <si>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</si>
  <si>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</si>
  <si>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</si>
  <si>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</si>
  <si>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</si>
  <si>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</si>
  <si>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</si>
  <si>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</si>
  <si>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</si>
  <si>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</si>
  <si>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</si>
  <si>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</si>
  <si>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</si>
  <si>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</si>
  <si>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</si>
  <si>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</si>
  <si>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</si>
  <si>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</si>
  <si>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</si>
  <si>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</si>
  <si>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</si>
  <si>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</si>
  <si>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</si>
  <si>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</si>
  <si>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</si>
  <si>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</si>
  <si>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</si>
  <si>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</si>
  <si>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</si>
  <si>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</si>
  <si>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</si>
  <si>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</si>
  <si>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</si>
  <si>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</si>
  <si>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</si>
  <si>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</si>
  <si>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</si>
  <si>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</si>
  <si>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</si>
  <si>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</si>
  <si>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</si>
  <si>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</si>
  <si>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</si>
  <si>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</si>
  <si>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</si>
  <si>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</si>
  <si>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</si>
  <si>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</si>
  <si>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</si>
  <si>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</si>
  <si>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</si>
  <si>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</si>
  <si>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</si>
  <si>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</si>
  <si>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</si>
  <si>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</si>
  <si>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</si>
  <si>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</si>
  <si>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</si>
  <si>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</si>
  <si>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</si>
  <si>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</si>
  <si>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</si>
  <si>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</si>
  <si>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</si>
  <si>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</si>
  <si>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</si>
  <si>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</si>
  <si>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</si>
  <si>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</si>
  <si>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</si>
  <si>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</si>
  <si>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</si>
  <si>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</si>
  <si>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</si>
  <si>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</si>
  <si>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</si>
  <si>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</si>
  <si>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</si>
  <si>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</si>
  <si>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</si>
  <si>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</si>
  <si>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</si>
  <si>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</si>
  <si>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</si>
  <si>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</si>
  <si>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</si>
  <si>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</si>
  <si>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</si>
  <si>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</si>
  <si>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</si>
  <si>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</si>
  <si>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</si>
  <si>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</si>
  <si>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</si>
  <si>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</si>
  <si>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</si>
  <si>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</si>
  <si>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</si>
  <si>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</si>
  <si>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</si>
  <si>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</si>
  <si>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</si>
  <si>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</si>
  <si>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</si>
  <si>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</si>
  <si>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</si>
  <si>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</si>
  <si>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</si>
  <si>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</si>
  <si>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</si>
  <si>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</si>
  <si>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</si>
  <si>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</si>
  <si>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</si>
  <si>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</si>
  <si>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</si>
  <si>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</si>
  <si>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</si>
  <si>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</si>
  <si>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</si>
  <si>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</si>
  <si>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</si>
  <si>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</si>
  <si>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</si>
  <si>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</si>
  <si>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</si>
  <si>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</si>
  <si>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</si>
  <si>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</si>
  <si>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</si>
  <si>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</si>
  <si>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</si>
  <si>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</si>
  <si>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</si>
  <si>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</si>
  <si>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</si>
  <si>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</si>
  <si>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</si>
  <si>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</si>
  <si>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</si>
  <si>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</si>
  <si>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</si>
  <si>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</si>
  <si>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</si>
  <si>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</si>
  <si>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</si>
  <si>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</si>
  <si>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</si>
  <si>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</si>
  <si>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</si>
  <si>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</si>
  <si>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</si>
  <si>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</si>
  <si>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</si>
  <si>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</si>
  <si>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</si>
  <si>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</si>
  <si>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</si>
  <si>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</si>
  <si>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</si>
  <si>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</si>
  <si>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</si>
  <si>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</si>
  <si>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</si>
  <si>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</si>
  <si>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</si>
  <si>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</si>
  <si>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</si>
  <si>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</si>
  <si>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</si>
  <si>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</si>
  <si>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</si>
  <si>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</si>
  <si>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</si>
  <si>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</si>
  <si>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</si>
  <si>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</si>
  <si>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</si>
  <si>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</si>
  <si>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</si>
  <si>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</si>
  <si>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</si>
  <si>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</si>
  <si>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</si>
  <si>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</si>
  <si>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</si>
  <si>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</si>
  <si>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</si>
  <si>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</si>
  <si>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</si>
  <si>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</si>
  <si>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</si>
  <si>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</si>
  <si>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</si>
  <si>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</si>
  <si>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</si>
  <si>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</si>
  <si>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</si>
  <si>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</si>
  <si>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</si>
  <si>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</si>
  <si>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</si>
  <si>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</si>
  <si>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</si>
  <si>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</si>
  <si>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</si>
  <si>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</si>
  <si>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</si>
  <si>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</si>
  <si>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</si>
  <si>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</si>
  <si>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</si>
  <si>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</si>
  <si>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</si>
  <si>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</si>
  <si>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</si>
  <si>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</si>
  <si>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</si>
  <si>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</si>
  <si>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</si>
  <si>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</si>
  <si>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</si>
  <si>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</si>
  <si>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</si>
  <si>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</si>
  <si>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</si>
  <si>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</si>
  <si>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</si>
  <si>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</si>
  <si>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</si>
  <si>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</si>
  <si>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</si>
  <si>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</si>
  <si>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</si>
  <si>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</si>
  <si>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</si>
  <si>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</si>
  <si>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</si>
  <si>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</si>
  <si>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</si>
  <si>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</si>
  <si>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</si>
  <si>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</si>
  <si>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</si>
  <si>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</si>
  <si>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</si>
  <si>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</si>
  <si>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</si>
  <si>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</si>
  <si>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</si>
  <si>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</si>
  <si>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</si>
  <si>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</si>
  <si>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</si>
  <si>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</si>
  <si>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</si>
  <si>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</si>
  <si>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</si>
  <si>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</si>
  <si>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</si>
  <si>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</si>
  <si>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</si>
  <si>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</si>
  <si>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</si>
  <si>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</si>
  <si>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</si>
  <si>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</si>
  <si>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</si>
  <si>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</si>
  <si>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</si>
  <si>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</si>
  <si>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</si>
  <si>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</si>
  <si>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</si>
  <si>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</si>
  <si>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</si>
  <si>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</si>
  <si>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</si>
  <si>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</si>
  <si>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</si>
  <si>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</si>
  <si>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</si>
  <si>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</si>
  <si>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</si>
  <si>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</si>
  <si>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</si>
  <si>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</si>
  <si>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</si>
  <si>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</si>
  <si>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</si>
  <si>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</si>
  <si>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</si>
  <si>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</si>
  <si>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</si>
  <si>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</si>
  <si>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</si>
  <si>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</si>
  <si>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</si>
  <si>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</si>
  <si>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</si>
  <si>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</si>
  <si>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</si>
  <si>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</si>
  <si>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</si>
  <si>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</si>
  <si>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</si>
  <si>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</si>
  <si>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</si>
  <si>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</si>
  <si>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</si>
  <si>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</si>
  <si>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</si>
  <si>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</si>
  <si>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</si>
  <si>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</si>
  <si>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</si>
  <si>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</si>
  <si>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</si>
  <si>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</si>
  <si>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</si>
  <si>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</si>
  <si>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</si>
  <si>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</si>
  <si>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</si>
  <si>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</si>
  <si>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</si>
  <si>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</si>
  <si>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</si>
  <si>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</si>
  <si>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</si>
  <si>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</si>
  <si>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</si>
  <si>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</si>
  <si>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</si>
  <si>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</si>
  <si>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</si>
  <si>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</si>
  <si>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</si>
  <si>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</si>
  <si>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</si>
  <si>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</si>
  <si>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</si>
  <si>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</si>
  <si>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</si>
  <si>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</si>
  <si>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</si>
  <si>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</si>
  <si>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</si>
  <si>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</si>
  <si>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</si>
  <si>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</si>
  <si>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</si>
  <si>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</si>
  <si>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</si>
  <si>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</si>
  <si>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</si>
  <si>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</si>
  <si>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</si>
  <si>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</si>
  <si>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</si>
  <si>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</si>
  <si>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</si>
  <si>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</si>
  <si>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</si>
  <si>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</si>
  <si>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</si>
  <si>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</si>
  <si>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</si>
  <si>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</si>
  <si>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</si>
  <si>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</si>
  <si>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</si>
  <si>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</si>
  <si>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</si>
  <si>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</si>
  <si>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</si>
  <si>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</si>
  <si>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</si>
  <si>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</si>
  <si>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</si>
  <si>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</si>
  <si>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</si>
  <si>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</si>
  <si>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</si>
  <si>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</si>
  <si>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</si>
  <si>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</si>
  <si>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</si>
  <si>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</si>
  <si>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</si>
  <si>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</si>
  <si>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</si>
  <si>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</si>
  <si>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</si>
  <si>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</si>
  <si>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</si>
  <si>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</si>
  <si>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</si>
  <si>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</si>
  <si>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</si>
  <si>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</si>
  <si>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</si>
  <si>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</si>
  <si>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</si>
  <si>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</si>
  <si>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</si>
  <si>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</si>
  <si>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</si>
  <si>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</si>
  <si>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</si>
  <si>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</si>
  <si>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</si>
  <si>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</si>
  <si>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</si>
  <si>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</si>
  <si>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</si>
  <si>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</si>
  <si>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</si>
  <si>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</si>
  <si>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</si>
  <si>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</si>
  <si>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</si>
  <si>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</si>
  <si>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</si>
  <si>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</si>
  <si>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</si>
  <si>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</si>
  <si>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</si>
  <si>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</si>
  <si>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</si>
  <si>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</si>
  <si>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</si>
  <si>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</si>
  <si>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</si>
  <si>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</si>
  <si>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</si>
  <si>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</si>
  <si>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</si>
  <si>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</si>
  <si>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</si>
  <si>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</si>
  <si>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</si>
  <si>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</si>
  <si>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</si>
  <si>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</si>
  <si>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</si>
  <si>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</si>
  <si>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</si>
  <si>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</si>
  <si>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</si>
  <si>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</si>
  <si>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</si>
  <si>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</si>
  <si>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</si>
  <si>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</si>
  <si>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</si>
  <si>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</si>
  <si>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</si>
  <si>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</si>
  <si>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</si>
  <si>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</si>
  <si>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</si>
  <si>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Company: Ninh Binh Water Supply And Drainage Joint Stock Company (NNB)</t>
  </si>
  <si>
    <t>Company:  Ninh Binh Water Supply And Drainage Joint Stock Company (NNB)</t>
  </si>
  <si>
    <t xml:space="preserve"> FINANCIAL STATEMENT Q.IV 2018
</t>
  </si>
  <si>
    <t>BALANCE SHEET (as of 31/12/2018)</t>
  </si>
  <si>
    <t xml:space="preserve"> FINANCIAL STATEMENT Q.IV 2018
</t>
  </si>
  <si>
    <t>INCOME STATEMENT (as of 31/12/2018)</t>
  </si>
  <si>
    <t>.</t>
  </si>
  <si>
    <t>Accumulated to this quarter (this year)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</si>
</sst>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tabSelected="1" zoomScale="120" zoomScaleNormal="120" zoomScalePageLayoutView="0" workbookViewId="0" topLeftCell="B1">
      <selection activeCell="H12" sqref="H12"/>
    </sheetView>
  </sheetViews>
  <sheetFormatPr defaultColWidth="9.140625" defaultRowHeight="12"/>
  <cols>
    <col min="1" max="1" width="40.8515625" style="0" hidden="1" customWidth="1"/>
    <col min="2" max="2" width="33.7109375" style="0" customWidth="1"/>
    <col min="3" max="3" width="32.140625" style="0" hidden="1" customWidth="1"/>
    <col min="4" max="4" width="27.57421875" style="0" customWidth="1"/>
    <col min="5" max="5" width="20.00390625" style="0" customWidth="1"/>
  </cols>
  <sheetData>
    <row r="1" spans="1:4" ht="41.25" customHeight="1">
      <c r="A1" s="33" t="s">
        <v>495</v>
      </c>
      <c r="B1" s="34"/>
      <c r="C1" s="34"/>
      <c r="D1" s="34"/>
    </row>
    <row r="2" spans="1:4" ht="15.75">
      <c r="A2" s="30"/>
      <c r="B2" s="30"/>
      <c r="C2" s="31"/>
      <c r="D2" s="31"/>
    </row>
    <row r="3" spans="1:4" ht="15.75" customHeight="1">
      <c r="A3" s="35" t="s">
        <v>497</v>
      </c>
      <c r="B3" s="35"/>
      <c r="C3" s="35"/>
      <c r="D3" s="35"/>
    </row>
    <row r="4" spans="1:4" ht="15.75">
      <c r="A4" s="36" t="s">
        <v>498</v>
      </c>
      <c r="B4" s="36"/>
      <c r="C4" s="36"/>
      <c r="D4" s="36"/>
    </row>
    <row r="5" spans="1:5" ht="19.5" customHeight="1">
      <c r="A5" s="29"/>
      <c r="B5" s="32"/>
      <c r="C5" s="32"/>
      <c r="D5" s="32"/>
      <c r="E5" s="32"/>
    </row>
    <row r="8" spans="1:5" ht="12">
      <c r="A8" s="1" t="s">
        <v>0</v>
      </c>
      <c r="B8" s="1"/>
      <c r="C8" s="1" t="s">
        <v>1</v>
      </c>
      <c r="D8" s="18" t="s">
        <v>397</v>
      </c>
      <c r="E8" s="18" t="s">
        <v>398</v>
      </c>
    </row>
    <row r="9" spans="1:5" ht="12">
      <c r="A9" s="2" t="s">
        <v>2</v>
      </c>
      <c r="B9" s="2" t="s">
        <v>267</v>
      </c>
      <c r="C9" s="4"/>
      <c r="D9" s="2" t="s">
        <v>3</v>
      </c>
      <c r="E9" s="2" t="s">
        <v>3</v>
      </c>
    </row>
    <row r="10" spans="1:5" ht="12">
      <c r="A10" s="2" t="s">
        <v>4</v>
      </c>
      <c r="B10" s="2" t="s">
        <v>268</v>
      </c>
      <c r="C10" s="4" t="s">
        <v>5</v>
      </c>
      <c r="D10" s="24">
        <v>41103068867</v>
      </c>
      <c r="E10" s="24">
        <v>53279478062</v>
      </c>
    </row>
    <row r="11" spans="1:5" ht="12">
      <c r="A11" s="2" t="s">
        <v>6</v>
      </c>
      <c r="B11" s="2" t="s">
        <v>269</v>
      </c>
      <c r="C11" s="4" t="s">
        <v>7</v>
      </c>
      <c r="D11" s="20">
        <f>D12+D13</f>
        <v>4081443783</v>
      </c>
      <c r="E11" s="20">
        <f>E12+E13</f>
        <v>8742398887</v>
      </c>
    </row>
    <row r="12" spans="1:5" ht="12">
      <c r="A12" s="3" t="s">
        <v>8</v>
      </c>
      <c r="B12" s="3" t="s">
        <v>270</v>
      </c>
      <c r="C12" s="4" t="s">
        <v>9</v>
      </c>
      <c r="D12" s="21">
        <v>4081443783</v>
      </c>
      <c r="E12" s="21">
        <v>8742398887</v>
      </c>
    </row>
    <row r="13" spans="1:5" ht="12">
      <c r="A13" s="3" t="s">
        <v>10</v>
      </c>
      <c r="B13" s="3" t="s">
        <v>271</v>
      </c>
      <c r="C13" s="4" t="s">
        <v>11</v>
      </c>
      <c r="D13" s="21"/>
      <c r="E13" s="21"/>
    </row>
    <row r="14" spans="1:5" ht="12">
      <c r="A14" s="2" t="s">
        <v>12</v>
      </c>
      <c r="B14" s="2" t="s">
        <v>272</v>
      </c>
      <c r="C14" s="4" t="s">
        <v>13</v>
      </c>
      <c r="D14" s="20">
        <f>D15+D16+D17</f>
        <v>0</v>
      </c>
      <c r="E14" s="20">
        <f>E15+E16+E17</f>
        <v>0</v>
      </c>
    </row>
    <row r="15" spans="1:5" ht="12">
      <c r="A15" s="3" t="s">
        <v>14</v>
      </c>
      <c r="B15" s="3" t="s">
        <v>313</v>
      </c>
      <c r="C15" s="4" t="s">
        <v>15</v>
      </c>
      <c r="D15" s="21"/>
      <c r="E15" s="21"/>
    </row>
    <row r="16" spans="1:5" ht="12">
      <c r="A16" s="3" t="s">
        <v>16</v>
      </c>
      <c r="B16" s="3" t="s">
        <v>314</v>
      </c>
      <c r="C16" s="4" t="s">
        <v>17</v>
      </c>
      <c r="D16" s="21"/>
      <c r="E16" s="21"/>
    </row>
    <row r="17" spans="1:5" ht="12">
      <c r="A17" s="3" t="s">
        <v>18</v>
      </c>
      <c r="B17" s="3" t="s">
        <v>315</v>
      </c>
      <c r="C17" s="4" t="s">
        <v>19</v>
      </c>
      <c r="D17" s="21"/>
      <c r="E17" s="21"/>
    </row>
    <row r="18" spans="1:5" ht="12">
      <c r="A18" s="2" t="s">
        <v>20</v>
      </c>
      <c r="B18" s="5" t="s">
        <v>273</v>
      </c>
      <c r="C18" s="4" t="s">
        <v>21</v>
      </c>
      <c r="D18" s="20">
        <f>D19+D22+D23+D24+D25+D26+D27+D28</f>
        <v>18559113182</v>
      </c>
      <c r="E18" s="20">
        <f>E19+E22+E23+E24+E25+E26+E27+E28</f>
        <v>17393179856</v>
      </c>
    </row>
    <row r="19" spans="1:5" ht="12">
      <c r="A19" s="3" t="s">
        <v>22</v>
      </c>
      <c r="B19" s="6" t="s">
        <v>274</v>
      </c>
      <c r="C19" s="4" t="s">
        <v>23</v>
      </c>
      <c r="D19" s="21">
        <v>17016382481</v>
      </c>
      <c r="E19" s="21">
        <v>16046685747</v>
      </c>
    </row>
    <row r="20" spans="1:5" ht="12">
      <c r="A20" s="3" t="s">
        <v>24</v>
      </c>
      <c r="B20" s="7" t="s">
        <v>275</v>
      </c>
      <c r="C20" s="4" t="s">
        <v>25</v>
      </c>
      <c r="D20" s="21" t="s">
        <v>501</v>
      </c>
      <c r="E20" s="21"/>
    </row>
    <row r="21" spans="1:5" ht="12">
      <c r="A21" s="3" t="s">
        <v>26</v>
      </c>
      <c r="B21" s="7" t="s">
        <v>276</v>
      </c>
      <c r="C21" s="4" t="s">
        <v>27</v>
      </c>
      <c r="D21" s="21"/>
      <c r="E21" s="21"/>
    </row>
    <row r="22" spans="1:5" ht="12">
      <c r="A22" s="3" t="s">
        <v>28</v>
      </c>
      <c r="B22" s="6" t="s">
        <v>277</v>
      </c>
      <c r="C22" s="4" t="s">
        <v>29</v>
      </c>
      <c r="D22" s="21">
        <v>121018283</v>
      </c>
      <c r="E22" s="21">
        <v>705100843</v>
      </c>
    </row>
    <row r="23" spans="1:5" ht="12">
      <c r="A23" s="3" t="s">
        <v>30</v>
      </c>
      <c r="B23" s="7" t="s">
        <v>316</v>
      </c>
      <c r="C23" s="4" t="s">
        <v>31</v>
      </c>
      <c r="D23" s="21">
        <v>621374068</v>
      </c>
      <c r="E23" s="21"/>
    </row>
    <row r="24" spans="1:5" ht="12">
      <c r="A24" s="10" t="s">
        <v>32</v>
      </c>
      <c r="B24" s="7" t="s">
        <v>317</v>
      </c>
      <c r="C24" s="4" t="s">
        <v>33</v>
      </c>
      <c r="D24" s="21"/>
      <c r="E24" s="21"/>
    </row>
    <row r="25" spans="1:5" ht="12">
      <c r="A25" s="10" t="s">
        <v>34</v>
      </c>
      <c r="B25" s="7" t="s">
        <v>318</v>
      </c>
      <c r="C25" s="4" t="s">
        <v>35</v>
      </c>
      <c r="D25" s="21"/>
      <c r="E25" s="21"/>
    </row>
    <row r="26" spans="1:5" ht="12">
      <c r="A26" s="10" t="s">
        <v>36</v>
      </c>
      <c r="B26" s="7" t="s">
        <v>319</v>
      </c>
      <c r="C26" s="4" t="s">
        <v>37</v>
      </c>
      <c r="D26" s="21">
        <v>4991412162</v>
      </c>
      <c r="E26" s="21">
        <v>3624088628</v>
      </c>
    </row>
    <row r="27" spans="1:5" ht="12">
      <c r="A27" s="10" t="s">
        <v>38</v>
      </c>
      <c r="B27" s="7" t="s">
        <v>320</v>
      </c>
      <c r="C27" s="4" t="s">
        <v>39</v>
      </c>
      <c r="D27" s="21">
        <v>-4191073812</v>
      </c>
      <c r="E27" s="21">
        <v>-2982695362</v>
      </c>
    </row>
    <row r="28" spans="1:5" ht="12">
      <c r="A28" s="10" t="s">
        <v>40</v>
      </c>
      <c r="B28" s="7" t="s">
        <v>321</v>
      </c>
      <c r="C28" s="4" t="s">
        <v>41</v>
      </c>
      <c r="D28" s="21"/>
      <c r="E28" s="21"/>
    </row>
    <row r="29" spans="1:5" ht="12">
      <c r="A29" s="2" t="s">
        <v>42</v>
      </c>
      <c r="B29" s="5" t="s">
        <v>278</v>
      </c>
      <c r="C29" s="4" t="s">
        <v>43</v>
      </c>
      <c r="D29" s="20">
        <f>D30+D31</f>
        <v>15958713206</v>
      </c>
      <c r="E29" s="20">
        <f>E30+E31</f>
        <v>21867063033</v>
      </c>
    </row>
    <row r="30" spans="1:5" ht="12">
      <c r="A30" s="10" t="s">
        <v>323</v>
      </c>
      <c r="B30" s="7" t="s">
        <v>322</v>
      </c>
      <c r="C30" s="4" t="s">
        <v>44</v>
      </c>
      <c r="D30" s="21">
        <v>15958713206</v>
      </c>
      <c r="E30" s="21">
        <v>21867063033</v>
      </c>
    </row>
    <row r="31" spans="1:5" ht="12">
      <c r="A31" s="3" t="s">
        <v>45</v>
      </c>
      <c r="B31" s="7" t="s">
        <v>324</v>
      </c>
      <c r="C31" s="4" t="s">
        <v>46</v>
      </c>
      <c r="D31" s="21"/>
      <c r="E31" s="21"/>
    </row>
    <row r="32" spans="1:5" ht="12">
      <c r="A32" s="2" t="s">
        <v>47</v>
      </c>
      <c r="B32" s="5" t="s">
        <v>279</v>
      </c>
      <c r="C32" s="4" t="s">
        <v>48</v>
      </c>
      <c r="D32" s="20">
        <f>D33+D36+D37+D38+D39</f>
        <v>2503798696</v>
      </c>
      <c r="E32" s="20">
        <f>E33+E36+E37+E38+E39</f>
        <v>5276836295</v>
      </c>
    </row>
    <row r="33" spans="1:5" s="23" customFormat="1" ht="12">
      <c r="A33" s="3" t="s">
        <v>49</v>
      </c>
      <c r="B33" s="6" t="s">
        <v>280</v>
      </c>
      <c r="C33" s="22" t="s">
        <v>50</v>
      </c>
      <c r="D33" s="21">
        <v>110541026</v>
      </c>
      <c r="E33" s="21">
        <v>258733581</v>
      </c>
    </row>
    <row r="34" spans="1:5" ht="12">
      <c r="A34" s="3" t="s">
        <v>51</v>
      </c>
      <c r="B34" s="7" t="s">
        <v>281</v>
      </c>
      <c r="C34" s="4" t="s">
        <v>52</v>
      </c>
      <c r="D34" s="21"/>
      <c r="E34" s="21"/>
    </row>
    <row r="35" spans="1:5" ht="12">
      <c r="A35" s="3" t="s">
        <v>53</v>
      </c>
      <c r="B35" s="7" t="s">
        <v>282</v>
      </c>
      <c r="C35" s="4" t="s">
        <v>54</v>
      </c>
      <c r="D35" s="21"/>
      <c r="E35" s="21"/>
    </row>
    <row r="36" spans="1:5" ht="12">
      <c r="A36" s="3" t="s">
        <v>55</v>
      </c>
      <c r="B36" s="7" t="s">
        <v>283</v>
      </c>
      <c r="C36" s="4" t="s">
        <v>56</v>
      </c>
      <c r="D36" s="21">
        <v>1686288226</v>
      </c>
      <c r="E36" s="21">
        <v>4606470545</v>
      </c>
    </row>
    <row r="37" spans="1:5" ht="12">
      <c r="A37" s="3" t="s">
        <v>57</v>
      </c>
      <c r="B37" s="6" t="s">
        <v>284</v>
      </c>
      <c r="C37" s="4" t="s">
        <v>58</v>
      </c>
      <c r="D37" s="21">
        <v>706969444</v>
      </c>
      <c r="E37" s="21">
        <v>411632169</v>
      </c>
    </row>
    <row r="38" spans="1:5" ht="12">
      <c r="A38" s="3" t="s">
        <v>59</v>
      </c>
      <c r="B38" s="6" t="s">
        <v>285</v>
      </c>
      <c r="C38" s="4" t="s">
        <v>60</v>
      </c>
      <c r="D38" s="21"/>
      <c r="E38" s="21"/>
    </row>
    <row r="39" spans="1:5" ht="12">
      <c r="A39" s="3" t="s">
        <v>61</v>
      </c>
      <c r="B39" s="6" t="s">
        <v>286</v>
      </c>
      <c r="C39" s="4" t="s">
        <v>62</v>
      </c>
      <c r="D39" s="21"/>
      <c r="E39" s="21"/>
    </row>
    <row r="40" spans="1:5" ht="12">
      <c r="A40" s="2" t="s">
        <v>63</v>
      </c>
      <c r="B40" s="8" t="s">
        <v>287</v>
      </c>
      <c r="C40" s="4" t="s">
        <v>64</v>
      </c>
      <c r="D40" s="20">
        <v>0</v>
      </c>
      <c r="E40" s="20">
        <v>0</v>
      </c>
    </row>
    <row r="41" spans="1:5" ht="12">
      <c r="A41" s="3" t="s">
        <v>65</v>
      </c>
      <c r="B41" s="7" t="s">
        <v>325</v>
      </c>
      <c r="C41" s="4" t="s">
        <v>66</v>
      </c>
      <c r="D41" s="21">
        <v>0</v>
      </c>
      <c r="E41" s="21">
        <v>0</v>
      </c>
    </row>
    <row r="42" spans="1:5" ht="12">
      <c r="A42" s="3" t="s">
        <v>67</v>
      </c>
      <c r="B42" s="13" t="s">
        <v>326</v>
      </c>
      <c r="C42" s="4" t="s">
        <v>68</v>
      </c>
      <c r="D42" s="21">
        <v>0</v>
      </c>
      <c r="E42" s="21">
        <v>0</v>
      </c>
    </row>
    <row r="43" spans="1:5" ht="12">
      <c r="A43" s="2" t="s">
        <v>69</v>
      </c>
      <c r="B43" s="14" t="s">
        <v>327</v>
      </c>
      <c r="C43" s="4" t="s">
        <v>70</v>
      </c>
      <c r="D43" s="20">
        <f>D44+D54+D64+D67+D70+D76</f>
        <v>466294958316</v>
      </c>
      <c r="E43" s="20">
        <f>E44+E54+E64+E67+E70+E76</f>
        <v>452632857061</v>
      </c>
    </row>
    <row r="44" spans="1:5" ht="12">
      <c r="A44" s="2" t="s">
        <v>71</v>
      </c>
      <c r="B44" s="2" t="s">
        <v>288</v>
      </c>
      <c r="C44" s="4" t="s">
        <v>72</v>
      </c>
      <c r="D44" s="20">
        <f>D45+D46+D47+D48+D49+D50+D53</f>
        <v>0</v>
      </c>
      <c r="E44" s="20">
        <f>E45+E46+E47+E48+E49+E50+E53</f>
        <v>0</v>
      </c>
    </row>
    <row r="45" spans="1:5" ht="12">
      <c r="A45" s="3" t="s">
        <v>73</v>
      </c>
      <c r="B45" s="3" t="s">
        <v>289</v>
      </c>
      <c r="C45" s="4" t="s">
        <v>74</v>
      </c>
      <c r="D45" s="21"/>
      <c r="E45" s="21"/>
    </row>
    <row r="46" spans="1:5" ht="12">
      <c r="A46" s="3" t="s">
        <v>75</v>
      </c>
      <c r="B46" s="3" t="s">
        <v>399</v>
      </c>
      <c r="C46" s="4" t="s">
        <v>76</v>
      </c>
      <c r="D46" s="21"/>
      <c r="E46" s="21"/>
    </row>
    <row r="47" spans="1:5" ht="12">
      <c r="A47" s="10" t="s">
        <v>77</v>
      </c>
      <c r="B47" s="10" t="s">
        <v>328</v>
      </c>
      <c r="C47" s="4" t="s">
        <v>78</v>
      </c>
      <c r="D47" s="21"/>
      <c r="E47" s="21"/>
    </row>
    <row r="48" spans="1:5" ht="12">
      <c r="A48" s="3" t="s">
        <v>79</v>
      </c>
      <c r="B48" s="10" t="s">
        <v>329</v>
      </c>
      <c r="C48" s="4" t="s">
        <v>80</v>
      </c>
      <c r="D48" s="21"/>
      <c r="E48" s="21"/>
    </row>
    <row r="49" spans="1:5" ht="12">
      <c r="A49" s="10" t="s">
        <v>81</v>
      </c>
      <c r="B49" s="10" t="s">
        <v>330</v>
      </c>
      <c r="C49" s="4" t="s">
        <v>82</v>
      </c>
      <c r="D49" s="21"/>
      <c r="E49" s="21"/>
    </row>
    <row r="50" spans="1:5" s="23" customFormat="1" ht="12">
      <c r="A50" s="3" t="s">
        <v>83</v>
      </c>
      <c r="B50" s="6" t="s">
        <v>331</v>
      </c>
      <c r="C50" s="22" t="s">
        <v>84</v>
      </c>
      <c r="D50" s="21"/>
      <c r="E50" s="21"/>
    </row>
    <row r="51" spans="1:5" ht="12">
      <c r="A51" s="3" t="s">
        <v>85</v>
      </c>
      <c r="B51" s="7" t="s">
        <v>332</v>
      </c>
      <c r="C51" s="4" t="s">
        <v>86</v>
      </c>
      <c r="D51" s="21"/>
      <c r="E51" s="21"/>
    </row>
    <row r="52" spans="1:5" ht="12">
      <c r="A52" s="3" t="s">
        <v>87</v>
      </c>
      <c r="B52" s="7" t="s">
        <v>333</v>
      </c>
      <c r="C52" s="4" t="s">
        <v>88</v>
      </c>
      <c r="D52" s="21"/>
      <c r="E52" s="21"/>
    </row>
    <row r="53" spans="1:5" ht="12">
      <c r="A53" s="3" t="s">
        <v>89</v>
      </c>
      <c r="B53" s="7" t="s">
        <v>334</v>
      </c>
      <c r="C53" s="4" t="s">
        <v>90</v>
      </c>
      <c r="D53" s="21"/>
      <c r="E53" s="21"/>
    </row>
    <row r="54" spans="1:5" ht="12">
      <c r="A54" s="2" t="s">
        <v>91</v>
      </c>
      <c r="B54" s="5" t="s">
        <v>290</v>
      </c>
      <c r="C54" s="4" t="s">
        <v>92</v>
      </c>
      <c r="D54" s="20">
        <f>D55+D58+D61</f>
        <v>462650992447</v>
      </c>
      <c r="E54" s="20">
        <f>E55+E58+E61</f>
        <v>387525400909</v>
      </c>
    </row>
    <row r="55" spans="1:5" ht="12">
      <c r="A55" s="2" t="s">
        <v>93</v>
      </c>
      <c r="B55" s="8" t="s">
        <v>292</v>
      </c>
      <c r="C55" s="4" t="s">
        <v>94</v>
      </c>
      <c r="D55" s="20">
        <f>D56+D57</f>
        <v>462149515386</v>
      </c>
      <c r="E55" s="20">
        <f>E56+E57</f>
        <v>387436842265</v>
      </c>
    </row>
    <row r="56" spans="1:5" ht="12.75">
      <c r="A56" s="3" t="s">
        <v>95</v>
      </c>
      <c r="B56" s="15" t="s">
        <v>295</v>
      </c>
      <c r="C56" s="4" t="s">
        <v>96</v>
      </c>
      <c r="D56" s="21">
        <v>605693633340</v>
      </c>
      <c r="E56" s="21">
        <v>508158003047</v>
      </c>
    </row>
    <row r="57" spans="1:5" ht="12.75">
      <c r="A57" s="3" t="s">
        <v>97</v>
      </c>
      <c r="B57" s="15" t="s">
        <v>335</v>
      </c>
      <c r="C57" s="4" t="s">
        <v>98</v>
      </c>
      <c r="D57" s="21">
        <v>-143544117954</v>
      </c>
      <c r="E57" s="21">
        <v>-120721160782</v>
      </c>
    </row>
    <row r="58" spans="1:5" ht="12.75">
      <c r="A58" s="2" t="s">
        <v>99</v>
      </c>
      <c r="B58" s="16" t="s">
        <v>400</v>
      </c>
      <c r="C58" s="4" t="s">
        <v>100</v>
      </c>
      <c r="D58" s="20">
        <f>D59+D60</f>
        <v>0</v>
      </c>
      <c r="E58" s="20">
        <f>E59+E60</f>
        <v>0</v>
      </c>
    </row>
    <row r="59" spans="1:5" ht="12.75">
      <c r="A59" s="3" t="s">
        <v>95</v>
      </c>
      <c r="B59" s="15" t="s">
        <v>295</v>
      </c>
      <c r="C59" s="4" t="s">
        <v>101</v>
      </c>
      <c r="D59" s="21"/>
      <c r="E59" s="21"/>
    </row>
    <row r="60" spans="1:5" ht="12.75">
      <c r="A60" s="3" t="s">
        <v>97</v>
      </c>
      <c r="B60" s="15" t="s">
        <v>336</v>
      </c>
      <c r="C60" s="4" t="s">
        <v>102</v>
      </c>
      <c r="D60" s="21"/>
      <c r="E60" s="21"/>
    </row>
    <row r="61" spans="1:5" ht="12.75">
      <c r="A61" s="2" t="s">
        <v>103</v>
      </c>
      <c r="B61" s="16" t="s">
        <v>401</v>
      </c>
      <c r="C61" s="4" t="s">
        <v>104</v>
      </c>
      <c r="D61" s="20">
        <f>D62+D63</f>
        <v>501477061</v>
      </c>
      <c r="E61" s="20">
        <f>E62+E63</f>
        <v>88558644</v>
      </c>
    </row>
    <row r="62" spans="1:5" ht="12.75">
      <c r="A62" s="3" t="s">
        <v>95</v>
      </c>
      <c r="B62" s="15" t="s">
        <v>295</v>
      </c>
      <c r="C62" s="4" t="s">
        <v>105</v>
      </c>
      <c r="D62" s="21">
        <v>560158555</v>
      </c>
      <c r="E62" s="21">
        <v>88558644</v>
      </c>
    </row>
    <row r="63" spans="1:5" ht="12.75">
      <c r="A63" s="3" t="s">
        <v>97</v>
      </c>
      <c r="B63" s="15" t="s">
        <v>337</v>
      </c>
      <c r="C63" s="4" t="s">
        <v>106</v>
      </c>
      <c r="D63" s="21">
        <v>-58681494</v>
      </c>
      <c r="E63" s="21"/>
    </row>
    <row r="64" spans="1:5" ht="12.75">
      <c r="A64" s="2" t="s">
        <v>107</v>
      </c>
      <c r="B64" s="16" t="s">
        <v>339</v>
      </c>
      <c r="C64" s="4" t="s">
        <v>108</v>
      </c>
      <c r="D64" s="20">
        <f>D65+D66</f>
        <v>0</v>
      </c>
      <c r="E64" s="20">
        <f>E65+E66</f>
        <v>0</v>
      </c>
    </row>
    <row r="65" spans="1:5" ht="12.75">
      <c r="A65" s="3" t="s">
        <v>95</v>
      </c>
      <c r="B65" s="15" t="s">
        <v>295</v>
      </c>
      <c r="C65" s="4" t="s">
        <v>109</v>
      </c>
      <c r="D65" s="21"/>
      <c r="E65" s="21"/>
    </row>
    <row r="66" spans="1:5" ht="12.75">
      <c r="A66" s="3" t="s">
        <v>97</v>
      </c>
      <c r="B66" s="15" t="s">
        <v>338</v>
      </c>
      <c r="C66" s="4" t="s">
        <v>110</v>
      </c>
      <c r="D66" s="21"/>
      <c r="E66" s="21"/>
    </row>
    <row r="67" spans="1:5" ht="12">
      <c r="A67" s="12" t="s">
        <v>111</v>
      </c>
      <c r="B67" s="8" t="s">
        <v>340</v>
      </c>
      <c r="C67" s="4" t="s">
        <v>112</v>
      </c>
      <c r="D67" s="20">
        <f>D68+D69</f>
        <v>1259597936</v>
      </c>
      <c r="E67" s="20">
        <f>E68+E69</f>
        <v>63046112146</v>
      </c>
    </row>
    <row r="68" spans="1:5" ht="12">
      <c r="A68" s="3" t="s">
        <v>113</v>
      </c>
      <c r="B68" s="7" t="s">
        <v>341</v>
      </c>
      <c r="C68" s="4" t="s">
        <v>114</v>
      </c>
      <c r="D68" s="21"/>
      <c r="E68" s="21"/>
    </row>
    <row r="69" spans="1:5" ht="12">
      <c r="A69" s="3" t="s">
        <v>115</v>
      </c>
      <c r="B69" s="7" t="s">
        <v>342</v>
      </c>
      <c r="C69" s="4" t="s">
        <v>116</v>
      </c>
      <c r="D69" s="21">
        <v>1259597936</v>
      </c>
      <c r="E69" s="21">
        <v>63046112146</v>
      </c>
    </row>
    <row r="70" spans="1:5" ht="12">
      <c r="A70" s="2" t="s">
        <v>117</v>
      </c>
      <c r="B70" s="8" t="s">
        <v>296</v>
      </c>
      <c r="C70" s="4" t="s">
        <v>118</v>
      </c>
      <c r="D70" s="20">
        <f>D71+D72+D73+D74+D75</f>
        <v>0</v>
      </c>
      <c r="E70" s="20">
        <f>E71+E72+E73+E74+E75</f>
        <v>0</v>
      </c>
    </row>
    <row r="71" spans="1:5" ht="12">
      <c r="A71" s="3" t="s">
        <v>119</v>
      </c>
      <c r="B71" s="7" t="s">
        <v>291</v>
      </c>
      <c r="C71" s="4" t="s">
        <v>120</v>
      </c>
      <c r="D71" s="21"/>
      <c r="E71" s="21"/>
    </row>
    <row r="72" spans="1:5" ht="12">
      <c r="A72" s="3" t="s">
        <v>121</v>
      </c>
      <c r="B72" s="7" t="s">
        <v>293</v>
      </c>
      <c r="C72" s="4" t="s">
        <v>122</v>
      </c>
      <c r="D72" s="21"/>
      <c r="E72" s="21"/>
    </row>
    <row r="73" spans="1:5" ht="12">
      <c r="A73" s="10" t="s">
        <v>123</v>
      </c>
      <c r="B73" s="7" t="s">
        <v>343</v>
      </c>
      <c r="C73" s="4" t="s">
        <v>124</v>
      </c>
      <c r="D73" s="21"/>
      <c r="E73" s="21"/>
    </row>
    <row r="74" spans="1:5" ht="12">
      <c r="A74" s="3" t="s">
        <v>125</v>
      </c>
      <c r="B74" s="7" t="s">
        <v>294</v>
      </c>
      <c r="C74" s="4" t="s">
        <v>126</v>
      </c>
      <c r="D74" s="21"/>
      <c r="E74" s="21"/>
    </row>
    <row r="75" spans="1:5" ht="12">
      <c r="A75" s="10" t="s">
        <v>127</v>
      </c>
      <c r="B75" s="7" t="s">
        <v>344</v>
      </c>
      <c r="C75" s="4" t="s">
        <v>128</v>
      </c>
      <c r="D75" s="21"/>
      <c r="E75" s="21"/>
    </row>
    <row r="76" spans="1:5" ht="12">
      <c r="A76" s="2" t="s">
        <v>129</v>
      </c>
      <c r="B76" s="8" t="s">
        <v>348</v>
      </c>
      <c r="C76" s="4" t="s">
        <v>130</v>
      </c>
      <c r="D76" s="20">
        <f>D77+D78+D79+D80</f>
        <v>2384367933</v>
      </c>
      <c r="E76" s="20">
        <f>E77+E78+E79+E80</f>
        <v>2061344006</v>
      </c>
    </row>
    <row r="77" spans="1:5" ht="12">
      <c r="A77" s="3" t="s">
        <v>131</v>
      </c>
      <c r="B77" s="7" t="s">
        <v>345</v>
      </c>
      <c r="C77" s="4" t="s">
        <v>132</v>
      </c>
      <c r="D77" s="21">
        <v>2384367933</v>
      </c>
      <c r="E77" s="21">
        <v>2061344006</v>
      </c>
    </row>
    <row r="78" spans="1:5" ht="12">
      <c r="A78" s="3" t="s">
        <v>133</v>
      </c>
      <c r="B78" s="7" t="s">
        <v>346</v>
      </c>
      <c r="C78" s="4" t="s">
        <v>134</v>
      </c>
      <c r="D78" s="21"/>
      <c r="E78" s="21"/>
    </row>
    <row r="79" spans="1:5" ht="12">
      <c r="A79" s="3" t="s">
        <v>135</v>
      </c>
      <c r="B79" s="7" t="s">
        <v>347</v>
      </c>
      <c r="C79" s="4" t="s">
        <v>136</v>
      </c>
      <c r="D79" s="21"/>
      <c r="E79" s="21"/>
    </row>
    <row r="80" spans="1:5" ht="12">
      <c r="A80" s="3" t="s">
        <v>137</v>
      </c>
      <c r="B80" s="7" t="s">
        <v>349</v>
      </c>
      <c r="C80" s="4" t="s">
        <v>138</v>
      </c>
      <c r="D80" s="21"/>
      <c r="E80" s="21"/>
    </row>
    <row r="81" spans="1:5" ht="12">
      <c r="A81" s="2" t="s">
        <v>139</v>
      </c>
      <c r="B81" s="5" t="s">
        <v>297</v>
      </c>
      <c r="C81" s="4" t="s">
        <v>140</v>
      </c>
      <c r="D81" s="20">
        <f>D10+D43</f>
        <v>507398027183</v>
      </c>
      <c r="E81" s="20">
        <f>E10+E43</f>
        <v>505912335123</v>
      </c>
    </row>
    <row r="82" spans="1:5" ht="12">
      <c r="A82" s="2" t="s">
        <v>141</v>
      </c>
      <c r="B82" s="5" t="s">
        <v>298</v>
      </c>
      <c r="C82" s="4"/>
      <c r="D82" s="20" t="s">
        <v>3</v>
      </c>
      <c r="E82" s="20" t="s">
        <v>3</v>
      </c>
    </row>
    <row r="83" spans="1:5" ht="12">
      <c r="A83" s="2" t="s">
        <v>142</v>
      </c>
      <c r="B83" s="5" t="s">
        <v>299</v>
      </c>
      <c r="C83" s="4" t="s">
        <v>143</v>
      </c>
      <c r="D83" s="20">
        <f>D84+D106</f>
        <v>355959932048</v>
      </c>
      <c r="E83" s="20">
        <f>E84+E106</f>
        <v>353491077078</v>
      </c>
    </row>
    <row r="84" spans="1:5" ht="12">
      <c r="A84" s="2" t="s">
        <v>144</v>
      </c>
      <c r="B84" s="5" t="s">
        <v>300</v>
      </c>
      <c r="C84" s="4" t="s">
        <v>145</v>
      </c>
      <c r="D84" s="20">
        <f>SUM(D85:D104)</f>
        <v>36059045068</v>
      </c>
      <c r="E84" s="20">
        <f>E85+E88+E89+E90+E91+E92+E93+E94+E95+E97+E98+E99+E100+E101+E102</f>
        <v>62720307596</v>
      </c>
    </row>
    <row r="85" spans="1:5" s="23" customFormat="1" ht="12">
      <c r="A85" s="3" t="s">
        <v>146</v>
      </c>
      <c r="B85" s="6" t="s">
        <v>355</v>
      </c>
      <c r="C85" s="22" t="s">
        <v>147</v>
      </c>
      <c r="D85" s="21">
        <v>6983605935</v>
      </c>
      <c r="E85" s="21">
        <v>25778499499</v>
      </c>
    </row>
    <row r="86" spans="1:5" ht="12">
      <c r="A86" s="10" t="s">
        <v>148</v>
      </c>
      <c r="B86" s="7" t="s">
        <v>350</v>
      </c>
      <c r="C86" s="4" t="s">
        <v>149</v>
      </c>
      <c r="D86" s="21"/>
      <c r="E86" s="21"/>
    </row>
    <row r="87" spans="1:5" ht="12">
      <c r="A87" s="3" t="s">
        <v>150</v>
      </c>
      <c r="B87" s="7" t="s">
        <v>351</v>
      </c>
      <c r="C87" s="4" t="s">
        <v>151</v>
      </c>
      <c r="D87" s="21"/>
      <c r="E87" s="21"/>
    </row>
    <row r="88" spans="1:5" ht="12">
      <c r="A88" s="10" t="s">
        <v>152</v>
      </c>
      <c r="B88" s="6" t="s">
        <v>402</v>
      </c>
      <c r="C88" s="4" t="s">
        <v>153</v>
      </c>
      <c r="D88" s="21">
        <v>307091957</v>
      </c>
      <c r="E88" s="21">
        <v>969108357</v>
      </c>
    </row>
    <row r="89" spans="1:5" ht="12">
      <c r="A89" s="3" t="s">
        <v>154</v>
      </c>
      <c r="B89" s="7" t="s">
        <v>352</v>
      </c>
      <c r="C89" s="4" t="s">
        <v>155</v>
      </c>
      <c r="D89" s="21">
        <v>621280820</v>
      </c>
      <c r="E89" s="21">
        <v>654600197</v>
      </c>
    </row>
    <row r="90" spans="1:5" ht="12">
      <c r="A90" s="3" t="s">
        <v>156</v>
      </c>
      <c r="B90" s="7" t="s">
        <v>353</v>
      </c>
      <c r="C90" s="4" t="s">
        <v>157</v>
      </c>
      <c r="D90" s="21">
        <v>2103577007</v>
      </c>
      <c r="E90" s="21">
        <v>2850569127</v>
      </c>
    </row>
    <row r="91" spans="1:5" ht="12">
      <c r="A91" s="3" t="s">
        <v>158</v>
      </c>
      <c r="B91" s="7" t="s">
        <v>354</v>
      </c>
      <c r="C91" s="4" t="s">
        <v>159</v>
      </c>
      <c r="D91" s="21">
        <v>6742650027</v>
      </c>
      <c r="E91" s="21">
        <v>17650921803</v>
      </c>
    </row>
    <row r="92" spans="1:5" ht="12">
      <c r="A92" s="10" t="s">
        <v>160</v>
      </c>
      <c r="B92" s="7" t="s">
        <v>356</v>
      </c>
      <c r="C92" s="4" t="s">
        <v>161</v>
      </c>
      <c r="D92" s="21"/>
      <c r="E92" s="21"/>
    </row>
    <row r="93" spans="1:5" ht="12">
      <c r="A93" s="10" t="s">
        <v>162</v>
      </c>
      <c r="B93" s="7" t="s">
        <v>357</v>
      </c>
      <c r="C93" s="4" t="s">
        <v>163</v>
      </c>
      <c r="D93" s="21"/>
      <c r="E93" s="21"/>
    </row>
    <row r="94" spans="1:5" ht="12">
      <c r="A94" s="10" t="s">
        <v>164</v>
      </c>
      <c r="B94" s="7" t="s">
        <v>358</v>
      </c>
      <c r="C94" s="4" t="s">
        <v>165</v>
      </c>
      <c r="D94" s="21"/>
      <c r="E94" s="21"/>
    </row>
    <row r="95" spans="1:5" ht="12">
      <c r="A95" s="10" t="s">
        <v>166</v>
      </c>
      <c r="B95" s="7" t="s">
        <v>359</v>
      </c>
      <c r="C95" s="4" t="s">
        <v>167</v>
      </c>
      <c r="D95" s="21">
        <v>2078561725</v>
      </c>
      <c r="E95" s="21">
        <v>2452313993</v>
      </c>
    </row>
    <row r="96" spans="1:5" ht="12">
      <c r="A96" s="10" t="s">
        <v>168</v>
      </c>
      <c r="B96" s="7" t="s">
        <v>360</v>
      </c>
      <c r="C96" s="4" t="s">
        <v>169</v>
      </c>
      <c r="D96" s="21"/>
      <c r="E96" s="21"/>
    </row>
    <row r="97" spans="1:5" ht="12">
      <c r="A97" s="10" t="s">
        <v>170</v>
      </c>
      <c r="B97" s="7" t="s">
        <v>361</v>
      </c>
      <c r="C97" s="4" t="s">
        <v>171</v>
      </c>
      <c r="D97" s="21">
        <v>16801473157</v>
      </c>
      <c r="E97" s="21">
        <v>11367689868</v>
      </c>
    </row>
    <row r="98" spans="1:5" ht="12">
      <c r="A98" s="3" t="s">
        <v>172</v>
      </c>
      <c r="B98" s="7" t="s">
        <v>362</v>
      </c>
      <c r="C98" s="4" t="s">
        <v>173</v>
      </c>
      <c r="D98" s="21"/>
      <c r="E98" s="21"/>
    </row>
    <row r="99" spans="1:5" ht="12">
      <c r="A99" s="3" t="s">
        <v>174</v>
      </c>
      <c r="B99" s="7" t="s">
        <v>363</v>
      </c>
      <c r="C99" s="4" t="s">
        <v>175</v>
      </c>
      <c r="D99" s="21">
        <v>420804440</v>
      </c>
      <c r="E99" s="21">
        <v>996604752</v>
      </c>
    </row>
    <row r="100" spans="1:5" ht="12">
      <c r="A100" s="10" t="s">
        <v>176</v>
      </c>
      <c r="B100" s="9" t="s">
        <v>364</v>
      </c>
      <c r="C100" s="4" t="s">
        <v>177</v>
      </c>
      <c r="D100" s="21"/>
      <c r="E100" s="21"/>
    </row>
    <row r="101" spans="1:5" ht="12">
      <c r="A101" s="3" t="s">
        <v>178</v>
      </c>
      <c r="B101" s="7" t="s">
        <v>365</v>
      </c>
      <c r="C101" s="4" t="s">
        <v>179</v>
      </c>
      <c r="D101" s="21"/>
      <c r="E101" s="21"/>
    </row>
    <row r="102" spans="1:5" s="23" customFormat="1" ht="12">
      <c r="A102" s="3" t="s">
        <v>180</v>
      </c>
      <c r="B102" s="6" t="s">
        <v>366</v>
      </c>
      <c r="C102" s="22" t="s">
        <v>181</v>
      </c>
      <c r="D102" s="21"/>
      <c r="E102" s="21"/>
    </row>
    <row r="103" spans="1:5" ht="12">
      <c r="A103" s="10" t="s">
        <v>182</v>
      </c>
      <c r="B103" s="7" t="s">
        <v>367</v>
      </c>
      <c r="C103" s="4" t="s">
        <v>183</v>
      </c>
      <c r="D103" s="21"/>
      <c r="E103" s="21"/>
    </row>
    <row r="104" spans="1:5" ht="12">
      <c r="A104" s="10" t="s">
        <v>184</v>
      </c>
      <c r="B104" s="7" t="s">
        <v>368</v>
      </c>
      <c r="C104" s="4" t="s">
        <v>185</v>
      </c>
      <c r="D104" s="21"/>
      <c r="E104" s="21"/>
    </row>
    <row r="105" spans="1:5" ht="12">
      <c r="A105" s="10" t="s">
        <v>186</v>
      </c>
      <c r="B105" s="7" t="s">
        <v>369</v>
      </c>
      <c r="C105" s="4" t="s">
        <v>187</v>
      </c>
      <c r="D105" s="21"/>
      <c r="E105" s="21"/>
    </row>
    <row r="106" spans="1:5" ht="12">
      <c r="A106" s="2" t="s">
        <v>188</v>
      </c>
      <c r="B106" s="5" t="s">
        <v>301</v>
      </c>
      <c r="C106" s="4" t="s">
        <v>189</v>
      </c>
      <c r="D106" s="20">
        <f>SUM(D107:D119)</f>
        <v>319900886980</v>
      </c>
      <c r="E106" s="20">
        <f>SUM(E107:E119)</f>
        <v>290770769482</v>
      </c>
    </row>
    <row r="107" spans="1:5" ht="12">
      <c r="A107" s="3" t="s">
        <v>190</v>
      </c>
      <c r="B107" s="7" t="s">
        <v>370</v>
      </c>
      <c r="C107" s="4" t="s">
        <v>191</v>
      </c>
      <c r="D107" s="21"/>
      <c r="E107" s="21"/>
    </row>
    <row r="108" spans="1:5" ht="12">
      <c r="A108" s="10" t="s">
        <v>192</v>
      </c>
      <c r="B108" s="19" t="s">
        <v>403</v>
      </c>
      <c r="C108" s="4" t="s">
        <v>193</v>
      </c>
      <c r="D108" s="21"/>
      <c r="E108" s="21"/>
    </row>
    <row r="109" spans="1:5" ht="12">
      <c r="A109" s="10" t="s">
        <v>194</v>
      </c>
      <c r="B109" s="9" t="s">
        <v>371</v>
      </c>
      <c r="C109" s="4" t="s">
        <v>195</v>
      </c>
      <c r="D109" s="21"/>
      <c r="E109" s="21"/>
    </row>
    <row r="110" spans="1:5" ht="12">
      <c r="A110" s="10" t="s">
        <v>196</v>
      </c>
      <c r="B110" s="7" t="s">
        <v>372</v>
      </c>
      <c r="C110" s="4" t="s">
        <v>197</v>
      </c>
      <c r="D110" s="21"/>
      <c r="E110" s="21"/>
    </row>
    <row r="111" spans="1:5" ht="12">
      <c r="A111" s="3" t="s">
        <v>198</v>
      </c>
      <c r="B111" s="7" t="s">
        <v>302</v>
      </c>
      <c r="C111" s="4" t="s">
        <v>199</v>
      </c>
      <c r="D111" s="21"/>
      <c r="E111" s="21"/>
    </row>
    <row r="112" spans="1:5" ht="12">
      <c r="A112" s="10" t="s">
        <v>200</v>
      </c>
      <c r="B112" s="7" t="s">
        <v>373</v>
      </c>
      <c r="C112" s="4" t="s">
        <v>201</v>
      </c>
      <c r="D112" s="21"/>
      <c r="E112" s="21"/>
    </row>
    <row r="113" spans="1:5" ht="12">
      <c r="A113" s="3" t="s">
        <v>202</v>
      </c>
      <c r="B113" s="7" t="s">
        <v>303</v>
      </c>
      <c r="C113" s="4" t="s">
        <v>203</v>
      </c>
      <c r="D113" s="21"/>
      <c r="E113" s="21"/>
    </row>
    <row r="114" spans="1:5" ht="12">
      <c r="A114" s="3" t="s">
        <v>204</v>
      </c>
      <c r="B114" s="10" t="s">
        <v>374</v>
      </c>
      <c r="C114" s="4" t="s">
        <v>205</v>
      </c>
      <c r="D114" s="21">
        <v>319900886980</v>
      </c>
      <c r="E114" s="21">
        <v>290770769482</v>
      </c>
    </row>
    <row r="115" spans="1:5" ht="12">
      <c r="A115" s="10" t="s">
        <v>206</v>
      </c>
      <c r="B115" s="11" t="s">
        <v>375</v>
      </c>
      <c r="C115" s="4" t="s">
        <v>207</v>
      </c>
      <c r="D115" s="21"/>
      <c r="E115" s="21"/>
    </row>
    <row r="116" spans="1:5" ht="12">
      <c r="A116" s="3" t="s">
        <v>208</v>
      </c>
      <c r="B116" s="10" t="s">
        <v>376</v>
      </c>
      <c r="C116" s="4" t="s">
        <v>209</v>
      </c>
      <c r="D116" s="21"/>
      <c r="E116" s="21"/>
    </row>
    <row r="117" spans="1:5" ht="12">
      <c r="A117" s="10" t="s">
        <v>210</v>
      </c>
      <c r="B117" s="10" t="s">
        <v>377</v>
      </c>
      <c r="C117" s="4" t="s">
        <v>211</v>
      </c>
      <c r="D117" s="21"/>
      <c r="E117" s="21"/>
    </row>
    <row r="118" spans="1:5" ht="12">
      <c r="A118" s="10" t="s">
        <v>212</v>
      </c>
      <c r="B118" s="10" t="s">
        <v>378</v>
      </c>
      <c r="C118" s="4" t="s">
        <v>213</v>
      </c>
      <c r="D118" s="21"/>
      <c r="E118" s="21"/>
    </row>
    <row r="119" spans="1:5" ht="12">
      <c r="A119" s="3" t="s">
        <v>214</v>
      </c>
      <c r="B119" s="7" t="s">
        <v>379</v>
      </c>
      <c r="C119" s="4" t="s">
        <v>215</v>
      </c>
      <c r="D119" s="21"/>
      <c r="E119" s="21"/>
    </row>
    <row r="120" spans="1:5" ht="12">
      <c r="A120" s="2" t="s">
        <v>216</v>
      </c>
      <c r="B120" s="5" t="s">
        <v>304</v>
      </c>
      <c r="C120" s="4" t="s">
        <v>217</v>
      </c>
      <c r="D120" s="20">
        <f>D121+D139</f>
        <v>151438095135</v>
      </c>
      <c r="E120" s="20">
        <f>E121+E139</f>
        <v>152421258045</v>
      </c>
    </row>
    <row r="121" spans="1:5" ht="12">
      <c r="A121" s="2" t="s">
        <v>218</v>
      </c>
      <c r="B121" s="8" t="s">
        <v>305</v>
      </c>
      <c r="C121" s="4" t="s">
        <v>219</v>
      </c>
      <c r="D121" s="20">
        <f>D122+D125+D126+D127+D128+D129+D130+D131+D132+D133+D134+D137+D138</f>
        <v>151438095135</v>
      </c>
      <c r="E121" s="20">
        <f>E122+E125+E126+E127+E128+E129+E130+E131+E132+E133+E134+E137+E138</f>
        <v>152421258045</v>
      </c>
    </row>
    <row r="122" spans="1:5" ht="12">
      <c r="A122" s="2" t="s">
        <v>220</v>
      </c>
      <c r="B122" s="8" t="s">
        <v>306</v>
      </c>
      <c r="C122" s="4" t="s">
        <v>221</v>
      </c>
      <c r="D122" s="20">
        <f>D123+D124</f>
        <v>150800000000</v>
      </c>
      <c r="E122" s="20">
        <f>E123+E124</f>
        <v>150800000000</v>
      </c>
    </row>
    <row r="123" spans="1:5" ht="12">
      <c r="A123" s="3" t="s">
        <v>222</v>
      </c>
      <c r="B123" s="17" t="s">
        <v>381</v>
      </c>
      <c r="C123" s="4" t="s">
        <v>223</v>
      </c>
      <c r="D123" s="21">
        <v>150800000000</v>
      </c>
      <c r="E123" s="21">
        <v>150800000000</v>
      </c>
    </row>
    <row r="124" spans="1:5" ht="12">
      <c r="A124" s="3" t="s">
        <v>224</v>
      </c>
      <c r="B124" s="17" t="s">
        <v>380</v>
      </c>
      <c r="C124" s="4" t="s">
        <v>225</v>
      </c>
      <c r="D124" s="21"/>
      <c r="E124" s="21"/>
    </row>
    <row r="125" spans="1:5" ht="12">
      <c r="A125" s="3" t="s">
        <v>226</v>
      </c>
      <c r="B125" s="6" t="s">
        <v>307</v>
      </c>
      <c r="C125" s="4" t="s">
        <v>227</v>
      </c>
      <c r="D125" s="21"/>
      <c r="E125" s="21"/>
    </row>
    <row r="126" spans="1:5" ht="12">
      <c r="A126" s="10" t="s">
        <v>228</v>
      </c>
      <c r="B126" s="7" t="s">
        <v>382</v>
      </c>
      <c r="C126" s="4" t="s">
        <v>229</v>
      </c>
      <c r="D126" s="21"/>
      <c r="E126" s="21"/>
    </row>
    <row r="127" spans="1:5" ht="12">
      <c r="A127" s="10" t="s">
        <v>230</v>
      </c>
      <c r="B127" s="7" t="s">
        <v>383</v>
      </c>
      <c r="C127" s="4" t="s">
        <v>231</v>
      </c>
      <c r="D127" s="21"/>
      <c r="E127" s="21"/>
    </row>
    <row r="128" spans="1:5" ht="12">
      <c r="A128" s="3" t="s">
        <v>232</v>
      </c>
      <c r="B128" s="7" t="s">
        <v>384</v>
      </c>
      <c r="C128" s="4" t="s">
        <v>233</v>
      </c>
      <c r="D128" s="21"/>
      <c r="E128" s="21"/>
    </row>
    <row r="129" spans="1:5" ht="12">
      <c r="A129" s="3" t="s">
        <v>234</v>
      </c>
      <c r="B129" s="7" t="s">
        <v>385</v>
      </c>
      <c r="C129" s="4" t="s">
        <v>235</v>
      </c>
      <c r="D129" s="21"/>
      <c r="E129" s="21"/>
    </row>
    <row r="130" spans="1:5" ht="12">
      <c r="A130" s="3" t="s">
        <v>236</v>
      </c>
      <c r="B130" s="7" t="s">
        <v>386</v>
      </c>
      <c r="C130" s="4" t="s">
        <v>237</v>
      </c>
      <c r="D130" s="21"/>
      <c r="E130" s="21"/>
    </row>
    <row r="131" spans="1:5" ht="12">
      <c r="A131" s="10" t="s">
        <v>238</v>
      </c>
      <c r="B131" s="7" t="s">
        <v>387</v>
      </c>
      <c r="C131" s="4" t="s">
        <v>239</v>
      </c>
      <c r="D131" s="21">
        <v>340325813</v>
      </c>
      <c r="E131" s="21">
        <v>114278949</v>
      </c>
    </row>
    <row r="132" spans="1:5" ht="12">
      <c r="A132" s="3" t="s">
        <v>240</v>
      </c>
      <c r="B132" s="7" t="s">
        <v>308</v>
      </c>
      <c r="C132" s="4" t="s">
        <v>241</v>
      </c>
      <c r="D132" s="21"/>
      <c r="E132" s="21"/>
    </row>
    <row r="133" spans="1:5" ht="12">
      <c r="A133" s="3" t="s">
        <v>242</v>
      </c>
      <c r="B133" s="7" t="s">
        <v>388</v>
      </c>
      <c r="C133" s="4" t="s">
        <v>243</v>
      </c>
      <c r="D133" s="21"/>
      <c r="E133" s="21"/>
    </row>
    <row r="134" spans="1:5" ht="12">
      <c r="A134" s="2" t="s">
        <v>244</v>
      </c>
      <c r="B134" s="8" t="s">
        <v>389</v>
      </c>
      <c r="C134" s="4" t="s">
        <v>245</v>
      </c>
      <c r="D134" s="20">
        <f>D135+D136</f>
        <v>297769322</v>
      </c>
      <c r="E134" s="20">
        <f>E135+E136</f>
        <v>1506979096</v>
      </c>
    </row>
    <row r="135" spans="1:5" ht="12">
      <c r="A135" s="10" t="s">
        <v>246</v>
      </c>
      <c r="B135" s="17" t="s">
        <v>390</v>
      </c>
      <c r="C135" s="4" t="s">
        <v>247</v>
      </c>
      <c r="D135" s="21"/>
      <c r="E135" s="21"/>
    </row>
    <row r="136" spans="1:5" ht="12">
      <c r="A136" s="3" t="s">
        <v>248</v>
      </c>
      <c r="B136" s="17" t="s">
        <v>391</v>
      </c>
      <c r="C136" s="4" t="s">
        <v>249</v>
      </c>
      <c r="D136" s="21">
        <v>297769322</v>
      </c>
      <c r="E136" s="21">
        <v>1506979096</v>
      </c>
    </row>
    <row r="137" spans="1:5" ht="12">
      <c r="A137" s="3" t="s">
        <v>250</v>
      </c>
      <c r="B137" s="7" t="s">
        <v>392</v>
      </c>
      <c r="C137" s="4" t="s">
        <v>251</v>
      </c>
      <c r="D137" s="21">
        <v>0</v>
      </c>
      <c r="E137" s="21">
        <v>0</v>
      </c>
    </row>
    <row r="138" spans="1:5" ht="12">
      <c r="A138" s="10" t="s">
        <v>252</v>
      </c>
      <c r="B138" s="7" t="s">
        <v>393</v>
      </c>
      <c r="C138" s="4" t="s">
        <v>253</v>
      </c>
      <c r="D138" s="21"/>
      <c r="E138" s="21"/>
    </row>
    <row r="139" spans="1:5" ht="12">
      <c r="A139" s="25" t="s">
        <v>404</v>
      </c>
      <c r="B139" s="5" t="s">
        <v>405</v>
      </c>
      <c r="C139" s="4"/>
      <c r="D139" s="21"/>
      <c r="E139" s="21"/>
    </row>
    <row r="140" spans="1:5" ht="12">
      <c r="A140" s="26" t="s">
        <v>406</v>
      </c>
      <c r="B140" s="6" t="s">
        <v>407</v>
      </c>
      <c r="C140" s="4"/>
      <c r="D140" s="21"/>
      <c r="E140" s="21"/>
    </row>
    <row r="141" spans="1:5" ht="12">
      <c r="A141" s="26" t="s">
        <v>408</v>
      </c>
      <c r="B141" s="6" t="s">
        <v>409</v>
      </c>
      <c r="C141" s="4"/>
      <c r="D141" s="21"/>
      <c r="E141" s="21"/>
    </row>
    <row r="142" spans="1:5" ht="12">
      <c r="A142" s="26" t="s">
        <v>410</v>
      </c>
      <c r="B142" s="6" t="s">
        <v>411</v>
      </c>
      <c r="C142" s="4"/>
      <c r="D142" s="21"/>
      <c r="E142" s="21"/>
    </row>
    <row r="143" spans="1:5" ht="12">
      <c r="A143" s="26" t="s">
        <v>412</v>
      </c>
      <c r="B143" s="6" t="s">
        <v>413</v>
      </c>
      <c r="C143" s="4"/>
      <c r="D143" s="21"/>
      <c r="E143" s="21"/>
    </row>
    <row r="144" spans="1:5" ht="12">
      <c r="A144" s="26" t="s">
        <v>414</v>
      </c>
      <c r="B144" s="6" t="s">
        <v>415</v>
      </c>
      <c r="C144" s="4"/>
      <c r="D144" s="21"/>
      <c r="E144" s="21"/>
    </row>
    <row r="145" spans="1:5" ht="12">
      <c r="A145" s="26" t="s">
        <v>416</v>
      </c>
      <c r="B145" s="6" t="s">
        <v>417</v>
      </c>
      <c r="C145" s="4"/>
      <c r="D145" s="21"/>
      <c r="E145" s="21"/>
    </row>
    <row r="146" spans="1:5" ht="12">
      <c r="A146" s="26" t="s">
        <v>418</v>
      </c>
      <c r="B146" s="6" t="s">
        <v>419</v>
      </c>
      <c r="C146" s="4"/>
      <c r="D146" s="21"/>
      <c r="E146" s="21"/>
    </row>
    <row r="147" spans="1:5" ht="12">
      <c r="A147" s="2" t="s">
        <v>254</v>
      </c>
      <c r="B147" s="2" t="s">
        <v>309</v>
      </c>
      <c r="C147" s="4" t="s">
        <v>255</v>
      </c>
      <c r="D147" s="20">
        <f>D83+D120</f>
        <v>507398027183</v>
      </c>
      <c r="E147" s="20">
        <f>E83+E120</f>
        <v>505912335123</v>
      </c>
    </row>
    <row r="148" spans="1:5" ht="12">
      <c r="A148" s="2" t="s">
        <v>256</v>
      </c>
      <c r="B148" s="2" t="s">
        <v>310</v>
      </c>
      <c r="C148" s="4"/>
      <c r="D148" s="20" t="s">
        <v>3</v>
      </c>
      <c r="E148" s="20" t="s">
        <v>3</v>
      </c>
    </row>
    <row r="149" spans="1:5" ht="12">
      <c r="A149" s="3" t="s">
        <v>257</v>
      </c>
      <c r="B149" s="3" t="s">
        <v>311</v>
      </c>
      <c r="C149" s="4" t="s">
        <v>258</v>
      </c>
      <c r="D149" s="21">
        <v>0</v>
      </c>
      <c r="E149" s="21">
        <v>0</v>
      </c>
    </row>
    <row r="150" spans="1:5" ht="12">
      <c r="A150" s="10" t="s">
        <v>259</v>
      </c>
      <c r="B150" s="3" t="s">
        <v>312</v>
      </c>
      <c r="C150" s="4" t="s">
        <v>260</v>
      </c>
      <c r="D150" s="21">
        <v>0</v>
      </c>
      <c r="E150" s="21">
        <v>0</v>
      </c>
    </row>
    <row r="151" spans="1:5" ht="12">
      <c r="A151" s="3" t="s">
        <v>261</v>
      </c>
      <c r="B151" s="10" t="s">
        <v>395</v>
      </c>
      <c r="C151" s="4" t="s">
        <v>262</v>
      </c>
      <c r="D151" s="21">
        <v>0</v>
      </c>
      <c r="E151" s="21">
        <v>0</v>
      </c>
    </row>
    <row r="152" spans="1:5" ht="12">
      <c r="A152" s="3" t="s">
        <v>263</v>
      </c>
      <c r="B152" s="10" t="s">
        <v>396</v>
      </c>
      <c r="C152" s="4" t="s">
        <v>264</v>
      </c>
      <c r="D152" s="21">
        <v>0</v>
      </c>
      <c r="E152" s="21">
        <v>0</v>
      </c>
    </row>
    <row r="153" spans="1:5" ht="12">
      <c r="A153" s="3" t="s">
        <v>265</v>
      </c>
      <c r="B153" s="10" t="s">
        <v>394</v>
      </c>
      <c r="C153" s="4" t="s">
        <v>266</v>
      </c>
      <c r="D153" s="21">
        <v>0</v>
      </c>
      <c r="E153" s="21">
        <v>0</v>
      </c>
    </row>
  </sheetData>
  <sheetProtection/>
  <mergeCells count="4">
    <mergeCell ref="B5:E5"/>
    <mergeCell ref="A1:D1"/>
    <mergeCell ref="A3:D3"/>
    <mergeCell ref="A4:D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B1">
      <selection activeCell="C2" sqref="C1:E16384"/>
    </sheetView>
  </sheetViews>
  <sheetFormatPr defaultColWidth="36.57421875" defaultRowHeight="12"/>
  <cols>
    <col min="1" max="1" width="37.8515625" style="0" hidden="1" customWidth="1"/>
    <col min="2" max="2" width="40.140625" style="0" customWidth="1"/>
    <col min="3" max="3" width="11.7109375" style="0" hidden="1" customWidth="1"/>
    <col min="4" max="4" width="10.421875" style="0" hidden="1" customWidth="1"/>
    <col min="5" max="5" width="7.57421875" style="27" hidden="1" customWidth="1"/>
    <col min="6" max="6" width="22.8515625" style="27" customWidth="1"/>
    <col min="7" max="9" width="36.57421875" style="27" customWidth="1"/>
  </cols>
  <sheetData>
    <row r="1" spans="1:9" ht="65.25" customHeight="1">
      <c r="A1" s="33" t="s">
        <v>496</v>
      </c>
      <c r="B1" s="33"/>
      <c r="C1" s="33"/>
      <c r="D1" s="33"/>
      <c r="E1" s="33"/>
      <c r="F1" s="33"/>
      <c r="G1" s="33"/>
      <c r="H1"/>
      <c r="I1"/>
    </row>
    <row r="2" spans="1:9" ht="15.75">
      <c r="A2" s="30"/>
      <c r="B2" s="30"/>
      <c r="C2" s="31"/>
      <c r="D2" s="31"/>
      <c r="E2" s="31"/>
      <c r="F2"/>
      <c r="G2"/>
      <c r="H2"/>
      <c r="I2"/>
    </row>
    <row r="3" spans="1:9" ht="15.75">
      <c r="A3" s="35" t="s">
        <v>499</v>
      </c>
      <c r="B3" s="35"/>
      <c r="C3" s="35"/>
      <c r="D3" s="35"/>
      <c r="E3" s="35"/>
      <c r="F3"/>
      <c r="G3"/>
      <c r="H3"/>
      <c r="I3"/>
    </row>
    <row r="4" spans="1:9" ht="15.75">
      <c r="A4" s="36" t="s">
        <v>500</v>
      </c>
      <c r="B4" s="36"/>
      <c r="C4" s="36"/>
      <c r="D4" s="36"/>
      <c r="E4" s="36"/>
      <c r="F4"/>
      <c r="G4"/>
      <c r="H4"/>
      <c r="I4"/>
    </row>
    <row r="5" spans="2:9" ht="19.5" customHeight="1">
      <c r="B5" s="32" t="s">
        <v>420</v>
      </c>
      <c r="C5" s="37"/>
      <c r="D5" s="37"/>
      <c r="E5" s="37"/>
      <c r="F5" s="37"/>
      <c r="G5" s="37"/>
      <c r="H5" s="37"/>
      <c r="I5" s="37"/>
    </row>
    <row r="8" spans="2:9" ht="12">
      <c r="B8" s="1" t="s">
        <v>421</v>
      </c>
      <c r="C8" s="1" t="s">
        <v>422</v>
      </c>
      <c r="D8" s="1" t="s">
        <v>423</v>
      </c>
      <c r="E8" s="28" t="s">
        <v>424</v>
      </c>
      <c r="F8" s="28" t="s">
        <v>425</v>
      </c>
      <c r="G8" s="28" t="s">
        <v>426</v>
      </c>
      <c r="H8" s="28" t="s">
        <v>502</v>
      </c>
      <c r="I8" s="28" t="s">
        <v>427</v>
      </c>
    </row>
    <row r="9" spans="1:9" ht="12">
      <c r="A9" t="s">
        <v>428</v>
      </c>
      <c r="B9" s="3" t="s">
        <v>429</v>
      </c>
      <c r="C9" s="4" t="s">
        <v>258</v>
      </c>
      <c r="D9" s="4"/>
      <c r="E9" s="21">
        <v>31350596591</v>
      </c>
      <c r="F9" s="21">
        <v>30295304170</v>
      </c>
      <c r="G9" s="21">
        <v>28504242374</v>
      </c>
      <c r="H9" s="21">
        <v>117561453077</v>
      </c>
      <c r="I9" s="21">
        <v>105679541127</v>
      </c>
    </row>
    <row r="10" spans="1:9" ht="12">
      <c r="A10" t="s">
        <v>430</v>
      </c>
      <c r="B10" s="3" t="s">
        <v>431</v>
      </c>
      <c r="C10" s="4" t="s">
        <v>260</v>
      </c>
      <c r="D10" s="4"/>
      <c r="E10" s="21"/>
      <c r="F10" s="21"/>
      <c r="G10" s="21"/>
      <c r="H10" s="21"/>
      <c r="I10" s="21"/>
    </row>
    <row r="11" spans="1:9" ht="12">
      <c r="A11" t="s">
        <v>432</v>
      </c>
      <c r="B11" s="2" t="s">
        <v>433</v>
      </c>
      <c r="C11" s="4" t="s">
        <v>434</v>
      </c>
      <c r="D11" s="4"/>
      <c r="E11" s="20">
        <f>E9-E10</f>
        <v>31350596591</v>
      </c>
      <c r="F11" s="20">
        <f>F9-F10</f>
        <v>30295304170</v>
      </c>
      <c r="G11" s="20">
        <f>G9-G10</f>
        <v>28504242374</v>
      </c>
      <c r="H11" s="20">
        <f>H9-H10</f>
        <v>117561453077</v>
      </c>
      <c r="I11" s="20">
        <f>I9-I10</f>
        <v>105679541127</v>
      </c>
    </row>
    <row r="12" spans="1:9" ht="12">
      <c r="A12" t="s">
        <v>435</v>
      </c>
      <c r="B12" s="3" t="s">
        <v>436</v>
      </c>
      <c r="C12" s="4" t="s">
        <v>437</v>
      </c>
      <c r="D12" s="4"/>
      <c r="E12" s="21">
        <v>23733529128</v>
      </c>
      <c r="F12" s="21">
        <v>21976446534</v>
      </c>
      <c r="G12" s="21">
        <v>20098148049</v>
      </c>
      <c r="H12" s="21">
        <v>86288416069</v>
      </c>
      <c r="I12" s="21">
        <v>78631477501</v>
      </c>
    </row>
    <row r="13" spans="1:9" ht="12">
      <c r="A13" t="s">
        <v>438</v>
      </c>
      <c r="B13" s="2" t="s">
        <v>439</v>
      </c>
      <c r="C13" s="4" t="s">
        <v>440</v>
      </c>
      <c r="D13" s="4"/>
      <c r="E13" s="20">
        <f>E11-E12</f>
        <v>7617067463</v>
      </c>
      <c r="F13" s="20">
        <f>F11-F12</f>
        <v>8318857636</v>
      </c>
      <c r="G13" s="20">
        <f>G11-G12</f>
        <v>8406094325</v>
      </c>
      <c r="H13" s="20">
        <f>H11-H12</f>
        <v>31273037008</v>
      </c>
      <c r="I13" s="20">
        <f>I11-I12</f>
        <v>27048063626</v>
      </c>
    </row>
    <row r="14" spans="1:9" ht="12">
      <c r="A14" t="s">
        <v>441</v>
      </c>
      <c r="B14" s="3" t="s">
        <v>442</v>
      </c>
      <c r="C14" s="4" t="s">
        <v>443</v>
      </c>
      <c r="D14" s="4"/>
      <c r="E14" s="21">
        <v>24265006</v>
      </c>
      <c r="F14" s="21">
        <v>16849708</v>
      </c>
      <c r="G14" s="21">
        <v>28031835</v>
      </c>
      <c r="H14" s="21">
        <v>50578601</v>
      </c>
      <c r="I14" s="21">
        <v>80423259</v>
      </c>
    </row>
    <row r="15" spans="1:9" ht="12">
      <c r="A15" t="s">
        <v>444</v>
      </c>
      <c r="B15" s="3" t="s">
        <v>445</v>
      </c>
      <c r="C15" s="4" t="s">
        <v>446</v>
      </c>
      <c r="D15" s="4"/>
      <c r="E15" s="21">
        <v>4909154336</v>
      </c>
      <c r="F15" s="21">
        <v>5259817516</v>
      </c>
      <c r="G15" s="21">
        <v>3687720700</v>
      </c>
      <c r="H15" s="21">
        <v>20208940815</v>
      </c>
      <c r="I15" s="21">
        <v>14516728524</v>
      </c>
    </row>
    <row r="16" spans="1:9" ht="12">
      <c r="A16" t="s">
        <v>447</v>
      </c>
      <c r="B16" s="3" t="s">
        <v>448</v>
      </c>
      <c r="C16" s="4" t="s">
        <v>449</v>
      </c>
      <c r="D16" s="4"/>
      <c r="E16" s="21">
        <v>4909154336</v>
      </c>
      <c r="F16" s="21"/>
      <c r="G16" s="21"/>
      <c r="H16" s="21"/>
      <c r="I16" s="21"/>
    </row>
    <row r="17" spans="1:9" ht="12">
      <c r="A17" t="s">
        <v>450</v>
      </c>
      <c r="B17" s="3" t="s">
        <v>451</v>
      </c>
      <c r="C17" s="4" t="s">
        <v>452</v>
      </c>
      <c r="D17" s="4"/>
      <c r="E17" s="21"/>
      <c r="F17" s="21"/>
      <c r="G17" s="21"/>
      <c r="H17" s="21"/>
      <c r="I17" s="21"/>
    </row>
    <row r="18" spans="1:9" ht="12">
      <c r="A18" t="s">
        <v>453</v>
      </c>
      <c r="B18" s="3" t="s">
        <v>454</v>
      </c>
      <c r="C18" s="4" t="s">
        <v>455</v>
      </c>
      <c r="D18" s="4"/>
      <c r="E18" s="21">
        <v>811486851</v>
      </c>
      <c r="F18" s="21">
        <v>833132370</v>
      </c>
      <c r="G18" s="21">
        <v>725302584</v>
      </c>
      <c r="H18" s="21">
        <v>3119339008</v>
      </c>
      <c r="I18" s="21">
        <v>2889187256</v>
      </c>
    </row>
    <row r="19" spans="1:9" ht="12">
      <c r="A19" t="s">
        <v>456</v>
      </c>
      <c r="B19" s="3" t="s">
        <v>457</v>
      </c>
      <c r="C19" s="4" t="s">
        <v>458</v>
      </c>
      <c r="D19" s="4"/>
      <c r="E19" s="21">
        <v>2133259629</v>
      </c>
      <c r="F19" s="21">
        <v>2905235506</v>
      </c>
      <c r="G19" s="21">
        <v>3406779533</v>
      </c>
      <c r="H19" s="21">
        <v>9106897440</v>
      </c>
      <c r="I19" s="21">
        <v>8868060105</v>
      </c>
    </row>
    <row r="20" spans="1:9" ht="12">
      <c r="A20" t="s">
        <v>459</v>
      </c>
      <c r="B20" s="2" t="s">
        <v>460</v>
      </c>
      <c r="C20" s="4" t="s">
        <v>461</v>
      </c>
      <c r="D20" s="4"/>
      <c r="E20" s="20">
        <f>E13+E14-E15+E17-E18-E19</f>
        <v>-212568347</v>
      </c>
      <c r="F20" s="20">
        <f>F13+F14-F15+F17-F18-F19</f>
        <v>-662478048</v>
      </c>
      <c r="G20" s="20">
        <f>G13+G14-G15+G17-G18-G19</f>
        <v>614323343</v>
      </c>
      <c r="H20" s="20">
        <f>H13+H14-H15+H17-H18-H19</f>
        <v>-1111561654</v>
      </c>
      <c r="I20" s="20">
        <f>I13+I14-I15+I17-I18-I19</f>
        <v>854511000</v>
      </c>
    </row>
    <row r="21" spans="1:9" ht="12">
      <c r="A21" t="s">
        <v>462</v>
      </c>
      <c r="B21" s="3" t="s">
        <v>463</v>
      </c>
      <c r="C21" s="4" t="s">
        <v>464</v>
      </c>
      <c r="D21" s="4"/>
      <c r="E21" s="21">
        <v>833708796</v>
      </c>
      <c r="F21" s="21">
        <v>3454946748</v>
      </c>
      <c r="G21" s="21">
        <v>535471250</v>
      </c>
      <c r="H21" s="21">
        <v>4712263575</v>
      </c>
      <c r="I21" s="21">
        <v>1113662638</v>
      </c>
    </row>
    <row r="22" spans="1:9" ht="12">
      <c r="A22" t="s">
        <v>465</v>
      </c>
      <c r="B22" s="3" t="s">
        <v>466</v>
      </c>
      <c r="C22" s="4" t="s">
        <v>467</v>
      </c>
      <c r="D22" s="4"/>
      <c r="E22" s="21">
        <v>73777352</v>
      </c>
      <c r="F22" s="21">
        <v>560963641</v>
      </c>
      <c r="G22" s="21">
        <v>13859249</v>
      </c>
      <c r="H22" s="21">
        <v>3228490268</v>
      </c>
      <c r="I22" s="21">
        <v>80971132</v>
      </c>
    </row>
    <row r="23" spans="1:9" ht="12">
      <c r="A23" t="s">
        <v>468</v>
      </c>
      <c r="B23" s="2" t="s">
        <v>469</v>
      </c>
      <c r="C23" s="4" t="s">
        <v>470</v>
      </c>
      <c r="D23" s="4"/>
      <c r="E23" s="20">
        <f>E21-E22</f>
        <v>759931444</v>
      </c>
      <c r="F23" s="20">
        <f>F21-F22</f>
        <v>2893983107</v>
      </c>
      <c r="G23" s="20">
        <f>G21-G22</f>
        <v>521612001</v>
      </c>
      <c r="H23" s="20">
        <v>1483773307</v>
      </c>
      <c r="I23" s="20">
        <v>1032691506</v>
      </c>
    </row>
    <row r="24" spans="1:9" ht="12">
      <c r="A24" t="s">
        <v>471</v>
      </c>
      <c r="B24" s="2" t="s">
        <v>472</v>
      </c>
      <c r="C24" s="4" t="s">
        <v>473</v>
      </c>
      <c r="D24" s="4"/>
      <c r="E24" s="20">
        <f>E20+E23</f>
        <v>547363097</v>
      </c>
      <c r="F24" s="20">
        <f>F20+F23</f>
        <v>2231505059</v>
      </c>
      <c r="G24" s="20">
        <f>G20+G23</f>
        <v>1135935344</v>
      </c>
      <c r="H24" s="20">
        <f>H20+H23</f>
        <v>372211653</v>
      </c>
      <c r="I24" s="20">
        <f>I20+I23</f>
        <v>1887202506</v>
      </c>
    </row>
    <row r="25" spans="1:9" ht="12">
      <c r="A25" t="s">
        <v>474</v>
      </c>
      <c r="B25" s="3" t="s">
        <v>475</v>
      </c>
      <c r="C25" s="4" t="s">
        <v>476</v>
      </c>
      <c r="D25" s="4"/>
      <c r="E25" s="21"/>
      <c r="F25" s="21"/>
      <c r="G25" s="21"/>
      <c r="H25" s="21">
        <v>74442331</v>
      </c>
      <c r="I25" s="21">
        <v>380223410</v>
      </c>
    </row>
    <row r="26" spans="1:9" ht="12">
      <c r="A26" t="s">
        <v>477</v>
      </c>
      <c r="B26" s="3" t="s">
        <v>478</v>
      </c>
      <c r="C26" s="4" t="s">
        <v>479</v>
      </c>
      <c r="D26" s="4"/>
      <c r="E26" s="21"/>
      <c r="F26" s="21"/>
      <c r="G26" s="21"/>
      <c r="H26" s="21"/>
      <c r="I26" s="21"/>
    </row>
    <row r="27" spans="1:9" ht="12">
      <c r="A27" t="s">
        <v>480</v>
      </c>
      <c r="B27" s="2" t="s">
        <v>481</v>
      </c>
      <c r="C27" s="4" t="s">
        <v>482</v>
      </c>
      <c r="D27" s="4"/>
      <c r="E27" s="20">
        <f>E24-E25-E26</f>
        <v>547363097</v>
      </c>
      <c r="F27" s="20">
        <f>F24-F25-F26</f>
        <v>2231505059</v>
      </c>
      <c r="G27" s="20">
        <f>G24-G25-G26</f>
        <v>1135935344</v>
      </c>
      <c r="H27" s="20">
        <f>H24-H25-H26</f>
        <v>297769322</v>
      </c>
      <c r="I27" s="20">
        <f>I24-I25-I26</f>
        <v>1506979096</v>
      </c>
    </row>
    <row r="28" spans="1:9" ht="12">
      <c r="A28" t="s">
        <v>483</v>
      </c>
      <c r="B28" s="3" t="s">
        <v>484</v>
      </c>
      <c r="C28" s="4" t="s">
        <v>485</v>
      </c>
      <c r="D28" s="4"/>
      <c r="E28" s="21"/>
      <c r="F28" s="21"/>
      <c r="G28" s="21"/>
      <c r="H28" s="21"/>
      <c r="I28" s="21"/>
    </row>
    <row r="29" spans="1:9" ht="12">
      <c r="A29" t="s">
        <v>486</v>
      </c>
      <c r="B29" s="3" t="s">
        <v>487</v>
      </c>
      <c r="C29" s="4" t="s">
        <v>488</v>
      </c>
      <c r="D29" s="4"/>
      <c r="E29" s="21"/>
      <c r="F29" s="21"/>
      <c r="G29" s="21"/>
      <c r="H29" s="21"/>
      <c r="I29" s="21"/>
    </row>
    <row r="30" spans="1:9" ht="12">
      <c r="A30" t="s">
        <v>489</v>
      </c>
      <c r="B30" s="3" t="s">
        <v>490</v>
      </c>
      <c r="C30" s="4" t="s">
        <v>491</v>
      </c>
      <c r="D30" s="4"/>
      <c r="E30" s="21"/>
      <c r="F30" s="21"/>
      <c r="G30" s="21"/>
      <c r="H30" s="21"/>
      <c r="I30" s="21"/>
    </row>
    <row r="31" spans="1:9" ht="12">
      <c r="A31" t="s">
        <v>492</v>
      </c>
      <c r="B31" s="3" t="s">
        <v>493</v>
      </c>
      <c r="C31" s="4" t="s">
        <v>494</v>
      </c>
      <c r="D31" s="4"/>
      <c r="E31" s="21"/>
      <c r="F31" s="21"/>
      <c r="G31" s="21"/>
      <c r="H31" s="21"/>
      <c r="I31" s="21"/>
    </row>
  </sheetData>
  <sheetProtection/>
  <mergeCells count="4">
    <mergeCell ref="B5:I5"/>
    <mergeCell ref="A3:E3"/>
    <mergeCell ref="A4:E4"/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2019-01-30T08:38:48Z</dcterms:modified>
  <cp:category/>
  <cp:version/>
  <cp:contentType/>
  <cp:contentStatus/>
</cp:coreProperties>
</file>